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te de résultat-complet" sheetId="1" state="visible" r:id="rId3"/>
  </sheets>
  <externalReferences>
    <externalReference r:id="rId4"/>
  </externalReferences>
  <definedNames>
    <definedName function="false" hidden="false" localSheetId="0" name="_xlnm.Print_Area" vbProcedure="false">'compte de résultat-complet'!$A$1:$N$47</definedName>
    <definedName function="false" hidden="false" name="Début_Formule" vbProcedure="false">'[1]Salaires - aides aux postes'!$K$55</definedName>
    <definedName function="false" hidden="false" name="SMIC_Mensuel_Brut" vbProcedure="false">'[1]Salaires - aides aux postes'!$C$58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<sst xmlns="http://schemas.openxmlformats.org/spreadsheetml/2006/main" count="41" uniqueCount="40">
  <si>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Plan de financement prévisionnel</t>
  </si>
  <si>
    <t xml:space="preserve">investissement et fonctionnement</t>
  </si>
  <si>
    <t xml:space="preserve">Site maison Rocaille</t>
  </si>
  <si>
    <t xml:space="preserve">COMPTE DE RESULTAT</t>
  </si>
  <si>
    <t xml:space="preserve">TVA</t>
  </si>
  <si>
    <t xml:space="preserve">Chiffre d'affaires</t>
  </si>
  <si>
    <t xml:space="preserve">dépenses/recettes d’investissement</t>
  </si>
  <si>
    <t xml:space="preserve">Location logements et espaces de travail</t>
  </si>
  <si>
    <t xml:space="preserve">dépenses/recettes de fonctionnement</t>
  </si>
  <si>
    <t xml:space="preserve">participation des usagers</t>
  </si>
  <si>
    <t xml:space="preserve">Dons participants-Crowfunding</t>
  </si>
  <si>
    <t xml:space="preserve">Cotisations des activités</t>
  </si>
  <si>
    <t xml:space="preserve">TOTAL CA</t>
  </si>
  <si>
    <t xml:space="preserve">Subvention de fonctionnement</t>
  </si>
  <si>
    <t xml:space="preserve">DONS</t>
  </si>
  <si>
    <t xml:space="preserve">Région Tiers-Lieux – subvention investissement 2023</t>
  </si>
  <si>
    <t xml:space="preserve">Subvention CAF – Agrément EVS</t>
  </si>
  <si>
    <t xml:space="preserve">partenariats ext. Mecenats</t>
  </si>
  <si>
    <t xml:space="preserve">TOTAL RESSOURCES </t>
  </si>
  <si>
    <t xml:space="preserve">Achats </t>
  </si>
  <si>
    <t xml:space="preserve">Matériel équipements</t>
  </si>
  <si>
    <t xml:space="preserve">Matériel aménagement</t>
  </si>
  <si>
    <t xml:space="preserve">Eau Gaz Électricité, essence</t>
  </si>
  <si>
    <t xml:space="preserve">petit matériel et fournitures d’entretien</t>
  </si>
  <si>
    <t xml:space="preserve">Mat. 1ère</t>
  </si>
  <si>
    <t xml:space="preserve">Total achats</t>
  </si>
  <si>
    <t xml:space="preserve">Charges externes</t>
  </si>
  <si>
    <t xml:space="preserve">Sous-traitance Prestataires</t>
  </si>
  <si>
    <t xml:space="preserve">Loyers</t>
  </si>
  <si>
    <t xml:space="preserve">Locations matériels</t>
  </si>
  <si>
    <t xml:space="preserve">Entretiens et réparation , assurance</t>
  </si>
  <si>
    <t xml:space="preserve">formation</t>
  </si>
  <si>
    <t xml:space="preserve">Publicité et publications</t>
  </si>
  <si>
    <t xml:space="preserve">Services bancaires</t>
  </si>
  <si>
    <t xml:space="preserve">Total charges externes</t>
  </si>
  <si>
    <t xml:space="preserve">Autres charges</t>
  </si>
  <si>
    <t xml:space="preserve">Salaires </t>
  </si>
  <si>
    <t xml:space="preserve">Total autres charges </t>
  </si>
  <si>
    <t xml:space="preserve">TOTAL DES CHARGES </t>
  </si>
  <si>
    <t xml:space="preserve">RESULTAT NET COMPTABLE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</si>
</sst>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\ %"/>
    <numFmt numFmtId="166" formatCode="#,##0"/>
    <numFmt numFmtId="167" formatCode="\ * #,##0\ [$€-1]\ ;\-* #,##0\ [$€-1]\ ;\ * &quot;- &quot;[$€-1]\ ;\ @\ "/>
    <numFmt numFmtId="168" formatCode="\ * #,##0.00\ [$€-1]\ ;\-* #,##0.00\ [$€-1]\ ;\ * \-#\ [$€-1]\ ;\ @\ "/>
    <numFmt numFmtId="169" formatCode="#,##0.0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i val="true"/>
      <sz val="10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81D41A"/>
      </patternFill>
    </fill>
    <fill>
      <patternFill patternType="solid">
        <fgColor rgb="FF558ED5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2D050"/>
      </patternFill>
    </fill>
    <fill>
      <patternFill patternType="solid">
        <fgColor rgb="FFCCFFCC"/>
        <bgColor rgb="FFCCFFFF"/>
      </patternFill>
    </fill>
    <fill>
      <patternFill patternType="solid">
        <fgColor rgb="FFA1467E"/>
        <bgColor rgb="FF993366"/>
      </patternFill>
    </fill>
    <fill>
      <patternFill patternType="solid">
        <fgColor rgb="FFE46C0A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77933C"/>
        <bgColor rgb="FF808080"/>
      </patternFill>
    </fill>
    <fill>
      <patternFill patternType="solid">
        <fgColor rgb="FFFFFF99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ashed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5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7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5" fillId="6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6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7" borderId="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8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9" borderId="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2" fillId="7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7" borderId="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6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5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6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5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9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5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5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6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6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1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1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7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5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8" fillId="2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6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11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1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E46C0A"/>
      <rgbColor rgb="FF558ED5"/>
      <rgbColor rgb="FF92D050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fileralpc01.crpc.fr/Users/Aquitaine%20active/Documents/Suivi/Suivi%2047/SEML%20du%20confluent/Instruction/BUDGET%20AQUI%20ACTIVE090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I47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O20" activeCellId="0" sqref="O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1.58"/>
    <col collapsed="false" customWidth="true" hidden="false" outlineLevel="0" max="2" min="2" style="2" width="2.65"/>
    <col collapsed="false" customWidth="true" hidden="false" outlineLevel="0" max="3" min="3" style="1" width="11.65"/>
    <col collapsed="false" customWidth="true" hidden="true" outlineLevel="0" max="4" min="4" style="3" width="11"/>
    <col collapsed="false" customWidth="true" hidden="false" outlineLevel="0" max="5" min="5" style="4" width="2.65"/>
    <col collapsed="false" customWidth="true" hidden="false" outlineLevel="0" max="6" min="6" style="1" width="11.65"/>
    <col collapsed="false" customWidth="true" hidden="true" outlineLevel="0" max="7" min="7" style="3" width="11"/>
    <col collapsed="false" customWidth="true" hidden="false" outlineLevel="0" max="8" min="8" style="3" width="12.23"/>
    <col collapsed="false" customWidth="true" hidden="false" outlineLevel="0" max="9" min="9" style="3" width="11"/>
    <col collapsed="false" customWidth="false" hidden="false" outlineLevel="0" max="10" min="10" style="2" width="11.5"/>
    <col collapsed="false" customWidth="true" hidden="false" outlineLevel="0" max="11" min="11" style="5" width="7.88"/>
    <col collapsed="false" customWidth="true" hidden="false" outlineLevel="0" max="12" min="12" style="5" width="9.01"/>
    <col collapsed="false" customWidth="true" hidden="false" outlineLevel="0" max="13" min="13" style="1" width="11.46"/>
    <col collapsed="false" customWidth="true" hidden="false" outlineLevel="0" max="14" min="14" style="1" width="22.65"/>
    <col collapsed="false" customWidth="true" hidden="false" outlineLevel="0" max="63" min="15" style="1" width="11.46"/>
  </cols>
  <sheetData>
    <row r="1" customFormat="false" ht="24.7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</row>
    <row r="2" customFormat="false" ht="28.5" hidden="false" customHeight="true" outlineLevel="0" collapsed="false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</row>
    <row r="3" customFormat="false" ht="24.75" hidden="false" customHeight="true" outlineLevel="0" collapsed="false">
      <c r="A3" s="10"/>
      <c r="B3" s="10"/>
      <c r="C3" s="11" t="s">
        <v>2</v>
      </c>
      <c r="D3" s="11"/>
      <c r="E3" s="11"/>
      <c r="F3" s="11"/>
      <c r="G3" s="11"/>
      <c r="H3" s="11"/>
      <c r="I3" s="11"/>
      <c r="J3" s="10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</row>
    <row r="4" customFormat="false" ht="10.5" hidden="false" customHeight="true" outlineLevel="0" collapsed="false">
      <c r="A4" s="12"/>
      <c r="B4" s="12"/>
      <c r="C4" s="12"/>
      <c r="D4" s="13"/>
      <c r="E4" s="12"/>
      <c r="F4" s="12"/>
      <c r="G4" s="13"/>
      <c r="H4" s="13"/>
      <c r="I4" s="13"/>
      <c r="J4" s="12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</row>
    <row r="5" customFormat="false" ht="24.75" hidden="false" customHeight="true" outlineLevel="0" collapsed="false">
      <c r="A5" s="14" t="s">
        <v>3</v>
      </c>
      <c r="B5" s="15"/>
      <c r="C5" s="16" t="n">
        <v>2024</v>
      </c>
      <c r="D5" s="17" t="s">
        <v>4</v>
      </c>
      <c r="E5" s="18"/>
      <c r="F5" s="16" t="n">
        <v>2025</v>
      </c>
      <c r="G5" s="17" t="s">
        <v>4</v>
      </c>
      <c r="H5" s="17"/>
      <c r="I5" s="16" t="n">
        <v>2026</v>
      </c>
      <c r="J5" s="17"/>
    </row>
    <row r="6" customFormat="false" ht="6.75" hidden="false" customHeight="true" outlineLevel="0" collapsed="false">
      <c r="A6" s="19"/>
      <c r="B6" s="19"/>
      <c r="C6" s="19"/>
      <c r="D6" s="17"/>
      <c r="E6" s="20"/>
      <c r="F6" s="19"/>
      <c r="G6" s="17"/>
      <c r="H6" s="17"/>
      <c r="I6" s="19"/>
      <c r="J6" s="19"/>
      <c r="K6" s="21"/>
      <c r="L6" s="2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customFormat="false" ht="12" hidden="false" customHeight="true" outlineLevel="0" collapsed="false">
      <c r="A7" s="23" t="s">
        <v>5</v>
      </c>
      <c r="C7" s="22"/>
      <c r="D7" s="24"/>
      <c r="F7" s="22"/>
      <c r="G7" s="24"/>
      <c r="H7" s="24"/>
      <c r="I7" s="22"/>
      <c r="K7" s="21"/>
      <c r="L7" s="25"/>
      <c r="M7" s="22" t="s">
        <v>6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customFormat="false" ht="12.8" hidden="false" customHeight="false" outlineLevel="0" collapsed="false">
      <c r="A8" s="26" t="s">
        <v>7</v>
      </c>
      <c r="C8" s="27" t="n">
        <v>5000</v>
      </c>
      <c r="D8" s="28"/>
      <c r="F8" s="27" t="n">
        <v>12000</v>
      </c>
      <c r="G8" s="28"/>
      <c r="H8" s="28"/>
      <c r="I8" s="27" t="n">
        <v>15000</v>
      </c>
      <c r="K8" s="29"/>
      <c r="L8" s="30"/>
      <c r="M8" s="22" t="s">
        <v>8</v>
      </c>
    </row>
    <row r="9" customFormat="false" ht="12.8" hidden="false" customHeight="false" outlineLevel="0" collapsed="false">
      <c r="A9" s="31" t="s">
        <v>9</v>
      </c>
      <c r="C9" s="32" t="n">
        <v>15000</v>
      </c>
      <c r="D9" s="28"/>
      <c r="F9" s="32" t="n">
        <v>20000</v>
      </c>
      <c r="G9" s="28"/>
      <c r="H9" s="28"/>
      <c r="I9" s="32" t="n">
        <v>25000</v>
      </c>
      <c r="K9" s="29"/>
      <c r="L9" s="33"/>
      <c r="M9" s="1" t="s">
        <v>10</v>
      </c>
    </row>
    <row r="10" customFormat="false" ht="12.8" hidden="false" customHeight="false" outlineLevel="0" collapsed="false">
      <c r="A10" s="31" t="s">
        <v>11</v>
      </c>
      <c r="C10" s="32" t="n">
        <v>15000</v>
      </c>
      <c r="D10" s="28"/>
      <c r="F10" s="32" t="n">
        <v>20000</v>
      </c>
      <c r="G10" s="28"/>
      <c r="H10" s="28"/>
      <c r="I10" s="32" t="n">
        <v>25000</v>
      </c>
      <c r="K10" s="29"/>
    </row>
    <row r="11" customFormat="false" ht="12.8" hidden="false" customHeight="false" outlineLevel="0" collapsed="false">
      <c r="A11" s="34" t="s">
        <v>12</v>
      </c>
      <c r="C11" s="35" t="n">
        <f aca="false">SUM(C8:C10)</f>
        <v>35000</v>
      </c>
      <c r="D11" s="28"/>
      <c r="F11" s="35" t="n">
        <f aca="false">SUM(F8:F10)</f>
        <v>52000</v>
      </c>
      <c r="G11" s="28"/>
      <c r="H11" s="28"/>
      <c r="I11" s="35" t="n">
        <f aca="false">SUM(I8:I10)</f>
        <v>65000</v>
      </c>
      <c r="K11" s="29"/>
    </row>
    <row r="12" customFormat="false" ht="17.25" hidden="false" customHeight="true" outlineLevel="0" collapsed="false">
      <c r="A12" s="36" t="s">
        <v>13</v>
      </c>
      <c r="B12" s="22"/>
      <c r="C12" s="22"/>
      <c r="D12" s="22"/>
      <c r="E12" s="22"/>
      <c r="F12" s="37"/>
      <c r="G12" s="37"/>
      <c r="H12" s="37"/>
      <c r="I12" s="37"/>
      <c r="J12" s="37"/>
    </row>
    <row r="13" customFormat="false" ht="12.8" hidden="false" customHeight="false" outlineLevel="0" collapsed="false">
      <c r="A13" s="38"/>
      <c r="C13" s="27"/>
      <c r="D13" s="28" t="e">
        <f aca="false">C13*#REF!/100</f>
        <v>#REF!</v>
      </c>
      <c r="F13" s="27"/>
      <c r="G13" s="28" t="e">
        <f aca="false">F13*#REF!/100</f>
        <v>#REF!</v>
      </c>
      <c r="H13" s="28"/>
      <c r="I13" s="27"/>
    </row>
    <row r="14" customFormat="false" ht="13" hidden="false" customHeight="false" outlineLevel="0" collapsed="false">
      <c r="A14" s="39" t="s">
        <v>14</v>
      </c>
      <c r="C14" s="40" t="n">
        <v>10000</v>
      </c>
      <c r="D14" s="41"/>
      <c r="E14" s="42"/>
      <c r="F14" s="40" t="n">
        <v>10000</v>
      </c>
      <c r="G14" s="41"/>
      <c r="H14" s="41"/>
      <c r="I14" s="40" t="n">
        <v>10000</v>
      </c>
      <c r="J14" s="43"/>
    </row>
    <row r="15" customFormat="false" ht="13" hidden="false" customHeight="false" outlineLevel="0" collapsed="false">
      <c r="A15" s="44" t="s">
        <v>15</v>
      </c>
      <c r="C15" s="40" t="n">
        <v>5000</v>
      </c>
      <c r="D15" s="41"/>
      <c r="E15" s="42"/>
      <c r="F15" s="40" t="n">
        <v>0</v>
      </c>
      <c r="G15" s="41"/>
      <c r="H15" s="41"/>
      <c r="I15" s="40"/>
      <c r="J15" s="43"/>
    </row>
    <row r="16" customFormat="false" ht="12.8" hidden="false" customHeight="false" outlineLevel="0" collapsed="false">
      <c r="A16" s="45" t="s">
        <v>16</v>
      </c>
      <c r="C16" s="40" t="n">
        <v>24000</v>
      </c>
      <c r="D16" s="41"/>
      <c r="E16" s="42"/>
      <c r="F16" s="40" t="n">
        <v>24000</v>
      </c>
      <c r="G16" s="41"/>
      <c r="H16" s="41"/>
      <c r="I16" s="40" t="n">
        <v>24000</v>
      </c>
      <c r="J16" s="43"/>
    </row>
    <row r="17" customFormat="false" ht="13" hidden="false" customHeight="false" outlineLevel="0" collapsed="false">
      <c r="A17" s="44" t="s">
        <v>17</v>
      </c>
      <c r="C17" s="40" t="n">
        <v>30000</v>
      </c>
      <c r="D17" s="41"/>
      <c r="E17" s="42"/>
      <c r="F17" s="40" t="n">
        <v>20000</v>
      </c>
      <c r="G17" s="41"/>
      <c r="H17" s="41"/>
      <c r="I17" s="40" t="n">
        <v>10000</v>
      </c>
      <c r="J17" s="43"/>
    </row>
    <row r="18" customFormat="false" ht="12.8" hidden="false" customHeight="false" outlineLevel="0" collapsed="false">
      <c r="A18" s="46"/>
      <c r="C18" s="47"/>
      <c r="D18" s="28"/>
      <c r="F18" s="47"/>
      <c r="G18" s="28" t="e">
        <f aca="false">F18*#REF!/100</f>
        <v>#REF!</v>
      </c>
      <c r="H18" s="28"/>
      <c r="I18" s="47"/>
    </row>
    <row r="19" customFormat="false" ht="13.8" hidden="false" customHeight="false" outlineLevel="0" collapsed="false">
      <c r="A19" s="48" t="s">
        <v>18</v>
      </c>
      <c r="B19" s="15"/>
      <c r="C19" s="49" t="n">
        <f aca="false">SUM(C11:C18)</f>
        <v>104000</v>
      </c>
      <c r="D19" s="50" t="e">
        <f aca="false">SUM(D8:D17)</f>
        <v>#REF!</v>
      </c>
      <c r="E19" s="51"/>
      <c r="F19" s="49" t="n">
        <f aca="false">SUM(F11:F18)</f>
        <v>106000</v>
      </c>
      <c r="G19" s="50" t="e">
        <f aca="false">SUM(G8:G17)</f>
        <v>#REF!</v>
      </c>
      <c r="H19" s="28"/>
      <c r="I19" s="49" t="n">
        <f aca="false">SUM(I11:I18)</f>
        <v>109000</v>
      </c>
      <c r="J19" s="52"/>
    </row>
    <row r="20" customFormat="false" ht="12.8" hidden="false" customHeight="false" outlineLevel="0" collapsed="false">
      <c r="A20" s="19"/>
      <c r="B20" s="19"/>
      <c r="C20" s="53"/>
      <c r="D20" s="28"/>
      <c r="E20" s="51"/>
      <c r="F20" s="53"/>
      <c r="G20" s="28"/>
      <c r="H20" s="28"/>
      <c r="I20" s="53"/>
      <c r="J20" s="54"/>
    </row>
    <row r="21" customFormat="false" ht="12" hidden="false" customHeight="true" outlineLevel="0" collapsed="false">
      <c r="A21" s="55" t="s">
        <v>19</v>
      </c>
      <c r="C21" s="56"/>
      <c r="D21" s="28"/>
      <c r="E21" s="51"/>
      <c r="F21" s="56"/>
      <c r="G21" s="28"/>
      <c r="H21" s="28"/>
      <c r="I21" s="56"/>
      <c r="J21" s="54"/>
      <c r="K21" s="21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customFormat="false" ht="12" hidden="false" customHeight="true" outlineLevel="0" collapsed="false">
      <c r="A22" s="57" t="s">
        <v>20</v>
      </c>
      <c r="C22" s="27" t="n">
        <v>20000</v>
      </c>
      <c r="D22" s="28"/>
      <c r="E22" s="51"/>
      <c r="F22" s="27" t="n">
        <v>20000</v>
      </c>
      <c r="G22" s="28"/>
      <c r="H22" s="28"/>
      <c r="I22" s="27" t="n">
        <v>10000</v>
      </c>
      <c r="J22" s="54"/>
      <c r="K22" s="21"/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customFormat="false" ht="12" hidden="false" customHeight="true" outlineLevel="0" collapsed="false">
      <c r="A23" s="58"/>
      <c r="C23" s="27"/>
      <c r="D23" s="28"/>
      <c r="E23" s="51"/>
      <c r="F23" s="27"/>
      <c r="G23" s="28"/>
      <c r="H23" s="28"/>
      <c r="I23" s="27"/>
      <c r="J23" s="54"/>
      <c r="K23" s="21"/>
      <c r="L23" s="21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customFormat="false" ht="12" hidden="false" customHeight="true" outlineLevel="0" collapsed="false">
      <c r="A24" s="59" t="s">
        <v>21</v>
      </c>
      <c r="C24" s="27" t="n">
        <v>20000</v>
      </c>
      <c r="D24" s="28"/>
      <c r="E24" s="51"/>
      <c r="F24" s="27" t="n">
        <v>10000</v>
      </c>
      <c r="G24" s="28"/>
      <c r="H24" s="28"/>
      <c r="I24" s="27" t="n">
        <v>5000</v>
      </c>
      <c r="J24" s="54"/>
      <c r="K24" s="21"/>
      <c r="L24" s="21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5" customFormat="false" ht="12" hidden="false" customHeight="true" outlineLevel="0" collapsed="false">
      <c r="A25" s="60" t="s">
        <v>22</v>
      </c>
      <c r="C25" s="27" t="n">
        <v>1000</v>
      </c>
      <c r="D25" s="28"/>
      <c r="E25" s="51"/>
      <c r="F25" s="27" t="n">
        <v>3000</v>
      </c>
      <c r="G25" s="28"/>
      <c r="H25" s="28"/>
      <c r="I25" s="27" t="n">
        <v>5000</v>
      </c>
      <c r="J25" s="54"/>
      <c r="K25" s="21"/>
      <c r="L25" s="21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customFormat="false" ht="16.65" hidden="false" customHeight="true" outlineLevel="0" collapsed="false">
      <c r="A26" s="59" t="s">
        <v>23</v>
      </c>
      <c r="C26" s="32" t="n">
        <v>10000</v>
      </c>
      <c r="D26" s="28"/>
      <c r="E26" s="51"/>
      <c r="F26" s="32" t="n">
        <v>5000</v>
      </c>
      <c r="G26" s="28"/>
      <c r="H26" s="28"/>
      <c r="I26" s="32" t="n">
        <v>5000</v>
      </c>
      <c r="J26" s="61"/>
      <c r="K26" s="21"/>
      <c r="L26" s="21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customFormat="false" ht="12" hidden="false" customHeight="true" outlineLevel="0" collapsed="false">
      <c r="A27" s="62" t="s">
        <v>24</v>
      </c>
      <c r="C27" s="32" t="n">
        <v>5000</v>
      </c>
      <c r="D27" s="28"/>
      <c r="E27" s="51"/>
      <c r="F27" s="32" t="n">
        <v>2000</v>
      </c>
      <c r="G27" s="28" t="e">
        <f aca="false">F27*#REF!/100</f>
        <v>#REF!</v>
      </c>
      <c r="H27" s="28"/>
      <c r="I27" s="32" t="n">
        <v>3000</v>
      </c>
      <c r="J27" s="54"/>
      <c r="K27" s="21"/>
      <c r="L27" s="2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customFormat="false" ht="12.8" hidden="false" customHeight="false" outlineLevel="0" collapsed="false">
      <c r="A28" s="63" t="s">
        <v>25</v>
      </c>
      <c r="B28" s="52"/>
      <c r="C28" s="64" t="n">
        <f aca="false">SUM(C22:C27)</f>
        <v>56000</v>
      </c>
      <c r="D28" s="50" t="n">
        <f aca="false">SUM(D22:D27)</f>
        <v>0</v>
      </c>
      <c r="E28" s="51"/>
      <c r="F28" s="64" t="n">
        <f aca="false">SUM(F22:F27)</f>
        <v>40000</v>
      </c>
      <c r="G28" s="50" t="e">
        <f aca="false">SUM(G22:G27)</f>
        <v>#REF!</v>
      </c>
      <c r="H28" s="28"/>
      <c r="I28" s="64" t="n">
        <f aca="false">SUM(I22:I27)</f>
        <v>28000</v>
      </c>
      <c r="J28" s="54"/>
    </row>
    <row r="29" customFormat="false" ht="5.25" hidden="false" customHeight="true" outlineLevel="0" collapsed="false">
      <c r="A29" s="22"/>
      <c r="C29" s="37"/>
      <c r="D29" s="37"/>
      <c r="E29" s="37"/>
      <c r="F29" s="37"/>
      <c r="G29" s="37"/>
      <c r="H29" s="37"/>
      <c r="I29" s="37"/>
      <c r="J29" s="37"/>
    </row>
    <row r="30" customFormat="false" ht="12.8" hidden="false" customHeight="false" outlineLevel="0" collapsed="false">
      <c r="A30" s="55" t="s">
        <v>26</v>
      </c>
      <c r="B30" s="19"/>
      <c r="C30" s="56"/>
      <c r="D30" s="28"/>
      <c r="E30" s="65"/>
      <c r="F30" s="56"/>
      <c r="G30" s="28"/>
      <c r="H30" s="28"/>
      <c r="I30" s="56"/>
      <c r="J30" s="61"/>
      <c r="K30" s="21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1" customFormat="false" ht="12.8" hidden="false" customHeight="false" outlineLevel="0" collapsed="false">
      <c r="A31" s="60" t="s">
        <v>27</v>
      </c>
      <c r="C31" s="27" t="n">
        <v>30000</v>
      </c>
      <c r="D31" s="28"/>
      <c r="E31" s="65"/>
      <c r="F31" s="27" t="n">
        <v>25000</v>
      </c>
      <c r="G31" s="28"/>
      <c r="H31" s="28"/>
      <c r="I31" s="27" t="n">
        <v>25000</v>
      </c>
      <c r="J31" s="61"/>
    </row>
    <row r="32" customFormat="false" ht="12.8" hidden="false" customHeight="false" outlineLevel="0" collapsed="false">
      <c r="A32" s="66" t="s">
        <v>28</v>
      </c>
      <c r="C32" s="32" t="n">
        <v>10000</v>
      </c>
      <c r="D32" s="28"/>
      <c r="E32" s="51"/>
      <c r="F32" s="32" t="n">
        <v>10000</v>
      </c>
      <c r="G32" s="28"/>
      <c r="H32" s="28"/>
      <c r="I32" s="32" t="n">
        <v>10000</v>
      </c>
      <c r="J32" s="61"/>
    </row>
    <row r="33" customFormat="false" ht="12.8" hidden="false" customHeight="false" outlineLevel="0" collapsed="false">
      <c r="A33" s="62" t="s">
        <v>29</v>
      </c>
      <c r="C33" s="32" t="n">
        <v>1000</v>
      </c>
      <c r="D33" s="28"/>
      <c r="E33" s="51"/>
      <c r="F33" s="32" t="n">
        <v>1000</v>
      </c>
      <c r="G33" s="28"/>
      <c r="H33" s="28"/>
      <c r="I33" s="32" t="n">
        <v>1000</v>
      </c>
      <c r="J33" s="61"/>
    </row>
    <row r="34" customFormat="false" ht="12.8" hidden="false" customHeight="false" outlineLevel="0" collapsed="false">
      <c r="A34" s="62" t="s">
        <v>30</v>
      </c>
      <c r="C34" s="32" t="n">
        <v>1200</v>
      </c>
      <c r="D34" s="28"/>
      <c r="E34" s="51"/>
      <c r="F34" s="32" t="n">
        <v>1500</v>
      </c>
      <c r="G34" s="28"/>
      <c r="H34" s="28"/>
      <c r="I34" s="32" t="n">
        <v>1500</v>
      </c>
      <c r="J34" s="61"/>
    </row>
    <row r="35" customFormat="false" ht="12.8" hidden="false" customHeight="false" outlineLevel="0" collapsed="false">
      <c r="A35" s="62" t="s">
        <v>31</v>
      </c>
      <c r="C35" s="32" t="n">
        <v>3000</v>
      </c>
      <c r="D35" s="28"/>
      <c r="E35" s="51"/>
      <c r="F35" s="32" t="n">
        <v>3000</v>
      </c>
      <c r="G35" s="28"/>
      <c r="H35" s="28"/>
      <c r="I35" s="32" t="n">
        <v>2500</v>
      </c>
      <c r="J35" s="61"/>
    </row>
    <row r="36" customFormat="false" ht="12.8" hidden="false" customHeight="false" outlineLevel="0" collapsed="false">
      <c r="A36" s="62" t="s">
        <v>32</v>
      </c>
      <c r="C36" s="32" t="n">
        <v>1200</v>
      </c>
      <c r="D36" s="28"/>
      <c r="E36" s="51"/>
      <c r="F36" s="32" t="n">
        <v>1500</v>
      </c>
      <c r="G36" s="28"/>
      <c r="H36" s="28"/>
      <c r="I36" s="32" t="n">
        <v>500</v>
      </c>
      <c r="J36" s="61"/>
    </row>
    <row r="37" customFormat="false" ht="12.8" hidden="false" customHeight="false" outlineLevel="0" collapsed="false">
      <c r="A37" s="62" t="s">
        <v>33</v>
      </c>
      <c r="C37" s="32" t="n">
        <v>500</v>
      </c>
      <c r="D37" s="28"/>
      <c r="E37" s="51"/>
      <c r="F37" s="32" t="n">
        <v>500</v>
      </c>
      <c r="G37" s="28"/>
      <c r="H37" s="28"/>
      <c r="I37" s="32" t="n">
        <v>500</v>
      </c>
      <c r="J37" s="61"/>
      <c r="K37" s="67"/>
      <c r="L37" s="67"/>
      <c r="M37" s="67"/>
      <c r="N37" s="67"/>
    </row>
    <row r="38" customFormat="false" ht="12.8" hidden="false" customHeight="false" outlineLevel="0" collapsed="false">
      <c r="A38" s="63" t="s">
        <v>34</v>
      </c>
      <c r="B38" s="52"/>
      <c r="C38" s="64" t="n">
        <f aca="false">SUM(C31:C37)</f>
        <v>46900</v>
      </c>
      <c r="D38" s="50" t="n">
        <f aca="false">SUM(D31:D37)</f>
        <v>0</v>
      </c>
      <c r="E38" s="51"/>
      <c r="F38" s="64" t="n">
        <f aca="false">SUM(F31:F37)</f>
        <v>42500</v>
      </c>
      <c r="G38" s="50" t="n">
        <f aca="false">SUM(G31:G37)</f>
        <v>0</v>
      </c>
      <c r="H38" s="28"/>
      <c r="I38" s="64" t="n">
        <f aca="false">SUM(I31:I37)</f>
        <v>41000</v>
      </c>
      <c r="J38" s="54"/>
      <c r="K38" s="68"/>
      <c r="L38" s="68"/>
    </row>
    <row r="39" customFormat="false" ht="6.75" hidden="false" customHeight="true" outlineLevel="0" collapsed="false">
      <c r="A39" s="22"/>
      <c r="C39" s="56"/>
      <c r="D39" s="24"/>
      <c r="E39" s="65"/>
      <c r="F39" s="56"/>
      <c r="G39" s="24"/>
      <c r="H39" s="24"/>
      <c r="I39" s="56"/>
      <c r="J39" s="61"/>
      <c r="K39" s="68"/>
      <c r="L39" s="68"/>
    </row>
    <row r="40" customFormat="false" ht="12" hidden="false" customHeight="true" outlineLevel="0" collapsed="false">
      <c r="A40" s="55" t="s">
        <v>35</v>
      </c>
      <c r="B40" s="19"/>
      <c r="C40" s="69"/>
      <c r="D40" s="24"/>
      <c r="E40" s="70"/>
      <c r="F40" s="69"/>
      <c r="G40" s="24"/>
      <c r="H40" s="24"/>
      <c r="I40" s="69"/>
      <c r="J40" s="71"/>
      <c r="K40" s="68"/>
      <c r="L40" s="68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</row>
    <row r="41" customFormat="false" ht="12" hidden="false" customHeight="true" outlineLevel="0" collapsed="false">
      <c r="A41" s="72" t="s">
        <v>36</v>
      </c>
      <c r="B41" s="73"/>
      <c r="C41" s="27" t="n">
        <v>28500</v>
      </c>
      <c r="D41" s="24"/>
      <c r="E41" s="74"/>
      <c r="F41" s="27" t="n">
        <v>29900</v>
      </c>
      <c r="G41" s="24"/>
      <c r="H41" s="24"/>
      <c r="I41" s="27" t="n">
        <v>32500</v>
      </c>
      <c r="J41" s="75"/>
      <c r="K41" s="68"/>
      <c r="L41" s="68"/>
    </row>
    <row r="42" customFormat="false" ht="12" hidden="false" customHeight="true" outlineLevel="0" collapsed="false">
      <c r="A42" s="63" t="s">
        <v>37</v>
      </c>
      <c r="B42" s="52"/>
      <c r="C42" s="64" t="n">
        <f aca="false">SUM(C41:C41)</f>
        <v>28500</v>
      </c>
      <c r="D42" s="24"/>
      <c r="E42" s="51"/>
      <c r="F42" s="64" t="n">
        <f aca="false">SUM(F41:F41)</f>
        <v>29900</v>
      </c>
      <c r="G42" s="24"/>
      <c r="H42" s="24"/>
      <c r="I42" s="64" t="n">
        <f aca="false">SUM(I41:I41)</f>
        <v>32500</v>
      </c>
      <c r="J42" s="54"/>
      <c r="K42" s="76"/>
      <c r="L42" s="76"/>
      <c r="M42" s="76"/>
      <c r="N42" s="76"/>
    </row>
    <row r="43" customFormat="false" ht="12" hidden="false" customHeight="true" outlineLevel="0" collapsed="false">
      <c r="A43" s="77"/>
      <c r="B43" s="52"/>
      <c r="C43" s="78"/>
      <c r="D43" s="24"/>
      <c r="E43" s="51"/>
      <c r="F43" s="78"/>
      <c r="G43" s="24"/>
      <c r="H43" s="24"/>
      <c r="I43" s="78"/>
      <c r="J43" s="54"/>
      <c r="K43" s="76"/>
      <c r="L43" s="76"/>
      <c r="M43" s="76"/>
      <c r="N43" s="76"/>
    </row>
    <row r="44" customFormat="false" ht="15.75" hidden="false" customHeight="true" outlineLevel="0" collapsed="false">
      <c r="A44" s="79" t="s">
        <v>38</v>
      </c>
      <c r="B44" s="15"/>
      <c r="C44" s="80" t="n">
        <f aca="false">C28+C38+C42</f>
        <v>131400</v>
      </c>
      <c r="D44" s="24"/>
      <c r="E44" s="51"/>
      <c r="F44" s="80" t="n">
        <f aca="false">F28+F38+F42</f>
        <v>112400</v>
      </c>
      <c r="G44" s="24"/>
      <c r="H44" s="81"/>
      <c r="I44" s="80" t="n">
        <f aca="false">I28+I38+I42</f>
        <v>101500</v>
      </c>
      <c r="J44" s="81"/>
      <c r="K44" s="76"/>
      <c r="L44" s="76"/>
      <c r="M44" s="76"/>
      <c r="N44" s="76"/>
    </row>
    <row r="45" customFormat="false" ht="20.25" hidden="false" customHeight="true" outlineLevel="0" collapsed="false">
      <c r="A45" s="15"/>
      <c r="B45" s="15"/>
      <c r="C45" s="53"/>
      <c r="D45" s="24"/>
      <c r="E45" s="51"/>
      <c r="F45" s="53"/>
      <c r="G45" s="24"/>
      <c r="H45" s="24"/>
      <c r="I45" s="53"/>
      <c r="J45" s="54"/>
      <c r="K45" s="68"/>
      <c r="L45" s="68"/>
    </row>
    <row r="46" customFormat="false" ht="15.75" hidden="false" customHeight="true" outlineLevel="0" collapsed="false">
      <c r="A46" s="82" t="s">
        <v>39</v>
      </c>
      <c r="B46" s="15"/>
      <c r="C46" s="83" t="n">
        <f aca="false">C19-C44</f>
        <v>-27400</v>
      </c>
      <c r="D46" s="24"/>
      <c r="E46" s="51"/>
      <c r="F46" s="83" t="n">
        <f aca="false">F19-F44</f>
        <v>-6400</v>
      </c>
      <c r="G46" s="24"/>
      <c r="H46" s="84"/>
      <c r="I46" s="83" t="n">
        <f aca="false">I19-I44</f>
        <v>7500</v>
      </c>
      <c r="J46" s="8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</row>
    <row r="47" customFormat="false" ht="12.8" hidden="false" customHeight="false" outlineLevel="0" collapsed="false"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</sheetData>
  <mergeCells count="4">
    <mergeCell ref="A1:J1"/>
    <mergeCell ref="A2:J2"/>
    <mergeCell ref="C3:I3"/>
    <mergeCell ref="K43:N44"/>
  </mergeCells>
  <printOptions headings="false" gridLines="false" gridLinesSet="true" horizontalCentered="true" verticalCentered="false"/>
  <pageMargins left="0.39375" right="0.393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2023-07-19T17:56:10Z</dcterms:created>
  <dc:creator/>
  <dc:description/>
  <dc:language>fr-FR</dc:language>
  <cp:lastModifiedBy/>
  <dcterms:modified xsi:type="dcterms:W3CDTF">2024-12-04T14:56:08Z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